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Проект Бюджета\"/>
    </mc:Choice>
  </mc:AlternateContent>
  <bookViews>
    <workbookView xWindow="0" yWindow="0" windowWidth="23040" windowHeight="8808"/>
  </bookViews>
  <sheets>
    <sheet name="data" sheetId="1" r:id="rId1"/>
  </sheets>
  <definedNames>
    <definedName name="_dep27" localSheetId="0">data!#REF!</definedName>
    <definedName name="_xlnm._FilterDatabase" localSheetId="0" hidden="1">data!$A$3:$I$11</definedName>
    <definedName name="_xlnm.Print_Titles" localSheetId="0">data!$2:$3</definedName>
    <definedName name="_xlnm.Print_Area" localSheetId="0">data!$A$1:$I$19</definedName>
  </definedNames>
  <calcPr calcId="152511"/>
</workbook>
</file>

<file path=xl/calcChain.xml><?xml version="1.0" encoding="utf-8"?>
<calcChain xmlns="http://schemas.openxmlformats.org/spreadsheetml/2006/main">
  <c r="F16" i="1" l="1"/>
  <c r="F14" i="1"/>
  <c r="I5" i="1"/>
  <c r="H5" i="1"/>
  <c r="I8" i="1"/>
  <c r="H8" i="1"/>
  <c r="G8" i="1"/>
  <c r="F8" i="1"/>
  <c r="E8" i="1"/>
  <c r="E5" i="1"/>
  <c r="D5" i="1"/>
  <c r="D8" i="1"/>
  <c r="C8" i="1"/>
  <c r="D6" i="1" l="1"/>
  <c r="E6" i="1"/>
  <c r="H6" i="1"/>
  <c r="I6" i="1"/>
  <c r="C6" i="1"/>
  <c r="C5" i="1" s="1"/>
  <c r="E13" i="1" l="1"/>
  <c r="I12" i="1"/>
  <c r="H12" i="1"/>
  <c r="E12" i="1"/>
  <c r="I13" i="1"/>
  <c r="H13" i="1"/>
  <c r="D13" i="1"/>
  <c r="D12" i="1"/>
  <c r="C12" i="1"/>
  <c r="C13" i="1"/>
  <c r="G10" i="1"/>
  <c r="F10" i="1"/>
  <c r="G16" i="1"/>
  <c r="G15" i="1"/>
  <c r="G14" i="1"/>
  <c r="G11" i="1"/>
  <c r="G5" i="1" s="1"/>
  <c r="G9" i="1"/>
  <c r="G7" i="1"/>
  <c r="G6" i="1" s="1"/>
  <c r="F15" i="1"/>
  <c r="F11" i="1"/>
  <c r="F5" i="1" s="1"/>
  <c r="F9" i="1"/>
  <c r="F7" i="1"/>
  <c r="F6" i="1" s="1"/>
  <c r="F12" i="1" l="1"/>
  <c r="G13" i="1"/>
  <c r="H4" i="1"/>
  <c r="E4" i="1"/>
  <c r="F13" i="1"/>
  <c r="G12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<sst xmlns="http://schemas.openxmlformats.org/spreadsheetml/2006/main" count="44" uniqueCount="44">
  <si>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</si>
  <si>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</si>
  <si>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</si>
  <si>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</si>
  <si>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</si>
  <si>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</si>
  <si>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</si>
  <si>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</si>
  <si>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</si>
  <si>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</si>
  <si>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</si>
  <si>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</si>
  <si>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</si>
  <si>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</si>
  <si>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</si>
  <si>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</si>
  <si>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</si>
  <si>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</si>
  <si>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</si>
  <si>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</si>
  <si>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</si>
  <si>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</si>
  <si>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</si>
  <si>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</si>
  <si>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</si>
  <si>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</si>
  <si>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</si>
  <si>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</si>
  <si>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</si>
  <si>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</si>
  <si>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</si>
  <si>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</si>
  <si>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2 02 10000 00 0000 150</t>
  </si>
  <si>
    <t>2 02 20000 00 0000 150</t>
  </si>
  <si>
    <t>2 02 30000 00 0000 150</t>
  </si>
  <si>
    <t>Сведения о доходах  бюджета Вороновологского сельского поселения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</si>
  <si>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1 06 00000 00 0000 000</t>
  </si>
  <si>
    <t>НАЛОГИ НА ИМУЩЕСТВО</t>
  </si>
  <si>
    <t>1 06 0103010 0000 000</t>
  </si>
  <si>
    <t>Налог на имущество физических лиц,взимаемый по ставкам,применяемым к объектам налогооблажения, расположенным в границах сельских поселений</t>
  </si>
  <si>
    <t>1 06 06000 00 0000 110</t>
  </si>
  <si>
    <t xml:space="preserve">Земельный налог 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</si>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</sst>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0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I15" sqref="I15"/>
    </sheetView>
  </sheetViews>
  <sheetFormatPr defaultColWidth="9.109375" defaultRowHeight="15" x14ac:dyDescent="0.35"/>
  <cols>
    <col min="1" max="1" width="25.88671875" style="25" customWidth="1"/>
    <col min="2" max="2" width="73.6640625" style="10" customWidth="1"/>
    <col min="3" max="3" width="23.109375" style="10" customWidth="1"/>
    <col min="4" max="5" width="23.109375" style="5" customWidth="1"/>
    <col min="6" max="6" width="21.5546875" style="5" customWidth="1"/>
    <col min="7" max="9" width="22" style="5" customWidth="1"/>
    <col min="10" max="11" width="9.109375" style="5"/>
    <col min="12" max="12" width="15.33203125" style="5" bestFit="1" customWidth="1"/>
    <col min="13" max="16384" width="9.109375" style="5"/>
  </cols>
  <sheetData>
    <row r="1" spans="1:12" ht="28.5" customHeight="1" x14ac:dyDescent="0.35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12" ht="53.25" customHeight="1" x14ac:dyDescent="0.35">
      <c r="A2" s="1" t="s">
        <v>9</v>
      </c>
      <c r="B2" s="2" t="s">
        <v>0</v>
      </c>
      <c r="C2" s="3" t="s">
        <v>27</v>
      </c>
      <c r="D2" s="3" t="s">
        <v>28</v>
      </c>
      <c r="E2" s="4" t="s">
        <v>18</v>
      </c>
      <c r="F2" s="4" t="s">
        <v>29</v>
      </c>
      <c r="G2" s="4" t="s">
        <v>30</v>
      </c>
      <c r="H2" s="4" t="s">
        <v>26</v>
      </c>
      <c r="I2" s="4" t="s">
        <v>31</v>
      </c>
    </row>
    <row r="3" spans="1:12" ht="22.5" customHeight="1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35">
      <c r="A4" s="27" t="s">
        <v>15</v>
      </c>
      <c r="B4" s="28"/>
      <c r="C4" s="9">
        <f>C5+C12</f>
        <v>1955393</v>
      </c>
      <c r="D4" s="9">
        <f>D5+D12</f>
        <v>2639399.2800000003</v>
      </c>
      <c r="E4" s="9">
        <f>E5+E12</f>
        <v>1763904</v>
      </c>
      <c r="F4" s="9">
        <f>E4-C4</f>
        <v>-191489</v>
      </c>
      <c r="G4" s="9">
        <f>E4-D4</f>
        <v>-875495.28000000026</v>
      </c>
      <c r="H4" s="9">
        <f>H5+H12</f>
        <v>1276793</v>
      </c>
      <c r="I4" s="9">
        <f>I5+I12</f>
        <v>1305870</v>
      </c>
    </row>
    <row r="5" spans="1:12" ht="16.5" customHeight="1" x14ac:dyDescent="0.35">
      <c r="A5" s="7" t="s">
        <v>10</v>
      </c>
      <c r="B5" s="8" t="s">
        <v>11</v>
      </c>
      <c r="C5" s="9">
        <f t="shared" ref="C5:I5" si="0">C6+C8+C11</f>
        <v>912777</v>
      </c>
      <c r="D5" s="9">
        <f t="shared" si="0"/>
        <v>755100</v>
      </c>
      <c r="E5" s="9">
        <f t="shared" si="0"/>
        <v>982000</v>
      </c>
      <c r="F5" s="9">
        <f t="shared" si="0"/>
        <v>69223</v>
      </c>
      <c r="G5" s="9">
        <f t="shared" si="0"/>
        <v>226900</v>
      </c>
      <c r="H5" s="9">
        <f t="shared" si="0"/>
        <v>998000</v>
      </c>
      <c r="I5" s="9">
        <f t="shared" si="0"/>
        <v>1013000</v>
      </c>
    </row>
    <row r="6" spans="1:12" x14ac:dyDescent="0.35">
      <c r="A6" s="11" t="s">
        <v>12</v>
      </c>
      <c r="B6" s="12" t="s">
        <v>8</v>
      </c>
      <c r="C6" s="17">
        <f>C7</f>
        <v>91237</v>
      </c>
      <c r="D6" s="17">
        <f t="shared" ref="D6:I6" si="1">D7</f>
        <v>68000</v>
      </c>
      <c r="E6" s="17">
        <f t="shared" si="1"/>
        <v>74000</v>
      </c>
      <c r="F6" s="17">
        <f t="shared" si="1"/>
        <v>-17237</v>
      </c>
      <c r="G6" s="17">
        <f t="shared" si="1"/>
        <v>6000</v>
      </c>
      <c r="H6" s="17">
        <f t="shared" si="1"/>
        <v>80000</v>
      </c>
      <c r="I6" s="17">
        <f t="shared" si="1"/>
        <v>86000</v>
      </c>
    </row>
    <row r="7" spans="1:12" x14ac:dyDescent="0.35">
      <c r="A7" s="6" t="s">
        <v>13</v>
      </c>
      <c r="B7" s="16" t="s">
        <v>14</v>
      </c>
      <c r="C7" s="13">
        <v>91237</v>
      </c>
      <c r="D7" s="14">
        <v>68000</v>
      </c>
      <c r="E7" s="14">
        <v>74000</v>
      </c>
      <c r="F7" s="14">
        <f t="shared" ref="F7:F15" si="2">E7-C7</f>
        <v>-17237</v>
      </c>
      <c r="G7" s="14">
        <f t="shared" ref="G7:G16" si="3">E7-D7</f>
        <v>6000</v>
      </c>
      <c r="H7" s="14">
        <v>80000</v>
      </c>
      <c r="I7" s="15">
        <v>86000</v>
      </c>
    </row>
    <row r="8" spans="1:12" x14ac:dyDescent="0.35">
      <c r="A8" s="11" t="s">
        <v>36</v>
      </c>
      <c r="B8" s="12" t="s">
        <v>37</v>
      </c>
      <c r="C8" s="17">
        <f t="shared" ref="C8:I8" si="4">C9+C10</f>
        <v>821540</v>
      </c>
      <c r="D8" s="18">
        <f t="shared" si="4"/>
        <v>630100</v>
      </c>
      <c r="E8" s="18">
        <f t="shared" si="4"/>
        <v>908000</v>
      </c>
      <c r="F8" s="18">
        <f t="shared" si="4"/>
        <v>86460</v>
      </c>
      <c r="G8" s="18">
        <f t="shared" si="4"/>
        <v>277900</v>
      </c>
      <c r="H8" s="18">
        <f t="shared" si="4"/>
        <v>918000</v>
      </c>
      <c r="I8" s="18">
        <f t="shared" si="4"/>
        <v>927000</v>
      </c>
    </row>
    <row r="9" spans="1:12" ht="30" x14ac:dyDescent="0.35">
      <c r="A9" s="6" t="s">
        <v>38</v>
      </c>
      <c r="B9" s="16" t="s">
        <v>39</v>
      </c>
      <c r="C9" s="13">
        <v>395095</v>
      </c>
      <c r="D9" s="14">
        <v>54000</v>
      </c>
      <c r="E9" s="14">
        <v>320000</v>
      </c>
      <c r="F9" s="14">
        <f t="shared" si="2"/>
        <v>-75095</v>
      </c>
      <c r="G9" s="14">
        <f t="shared" si="3"/>
        <v>266000</v>
      </c>
      <c r="H9" s="14">
        <v>324000</v>
      </c>
      <c r="I9" s="15">
        <v>327000</v>
      </c>
      <c r="L9" s="26"/>
    </row>
    <row r="10" spans="1:12" x14ac:dyDescent="0.35">
      <c r="A10" s="6" t="s">
        <v>40</v>
      </c>
      <c r="B10" s="16" t="s">
        <v>41</v>
      </c>
      <c r="C10" s="13">
        <v>426445</v>
      </c>
      <c r="D10" s="14">
        <v>576100</v>
      </c>
      <c r="E10" s="14">
        <v>588000</v>
      </c>
      <c r="F10" s="14">
        <f t="shared" si="2"/>
        <v>161555</v>
      </c>
      <c r="G10" s="14">
        <f t="shared" si="3"/>
        <v>11900</v>
      </c>
      <c r="H10" s="14">
        <v>594000</v>
      </c>
      <c r="I10" s="15">
        <v>600000</v>
      </c>
    </row>
    <row r="11" spans="1:12" x14ac:dyDescent="0.35">
      <c r="A11" s="11" t="s">
        <v>42</v>
      </c>
      <c r="B11" s="12" t="s">
        <v>43</v>
      </c>
      <c r="C11" s="17">
        <v>0</v>
      </c>
      <c r="D11" s="18">
        <v>57000</v>
      </c>
      <c r="E11" s="18">
        <v>0</v>
      </c>
      <c r="F11" s="18">
        <f t="shared" si="2"/>
        <v>0</v>
      </c>
      <c r="G11" s="18">
        <f t="shared" si="3"/>
        <v>-57000</v>
      </c>
      <c r="H11" s="18">
        <v>0</v>
      </c>
      <c r="I11" s="19">
        <v>0</v>
      </c>
    </row>
    <row r="12" spans="1:12" s="10" customFormat="1" ht="28.5" customHeight="1" x14ac:dyDescent="0.3">
      <c r="A12" s="7" t="s">
        <v>24</v>
      </c>
      <c r="B12" s="8" t="s">
        <v>19</v>
      </c>
      <c r="C12" s="9">
        <f>SUM(C14:C19)</f>
        <v>1042616</v>
      </c>
      <c r="D12" s="9">
        <f>SUM(D14:D19)</f>
        <v>1884299.28</v>
      </c>
      <c r="E12" s="9">
        <f>SUM(E14:E19)</f>
        <v>781904</v>
      </c>
      <c r="F12" s="9">
        <f t="shared" si="2"/>
        <v>-260712</v>
      </c>
      <c r="G12" s="9">
        <f t="shared" si="3"/>
        <v>-1102395.28</v>
      </c>
      <c r="H12" s="9">
        <f>SUM(H14:H19)</f>
        <v>278793</v>
      </c>
      <c r="I12" s="9">
        <f>SUM(I14:I19)</f>
        <v>292870</v>
      </c>
    </row>
    <row r="13" spans="1:12" s="10" customFormat="1" ht="30" x14ac:dyDescent="0.3">
      <c r="A13" s="24" t="s">
        <v>25</v>
      </c>
      <c r="B13" s="20" t="s">
        <v>20</v>
      </c>
      <c r="C13" s="13">
        <f>C14+C15+C16+C17</f>
        <v>1042616</v>
      </c>
      <c r="D13" s="13">
        <f>D14+D15+D16+D17</f>
        <v>1884299.28</v>
      </c>
      <c r="E13" s="13">
        <f>E14+E15+E16+E17</f>
        <v>781904</v>
      </c>
      <c r="F13" s="14">
        <f t="shared" si="2"/>
        <v>-260712</v>
      </c>
      <c r="G13" s="23">
        <f t="shared" si="3"/>
        <v>-1102395.28</v>
      </c>
      <c r="H13" s="13">
        <f>H14+H15+H16+H17</f>
        <v>278793</v>
      </c>
      <c r="I13" s="13">
        <f>I14+I15+I16+I17</f>
        <v>292870</v>
      </c>
    </row>
    <row r="14" spans="1:12" s="22" customFormat="1" ht="30" x14ac:dyDescent="0.3">
      <c r="A14" s="24" t="s">
        <v>32</v>
      </c>
      <c r="B14" s="21" t="s">
        <v>21</v>
      </c>
      <c r="C14" s="13">
        <v>942000</v>
      </c>
      <c r="D14" s="23">
        <v>921000</v>
      </c>
      <c r="E14" s="23">
        <v>643911</v>
      </c>
      <c r="F14" s="14">
        <f>E14-C14</f>
        <v>-298089</v>
      </c>
      <c r="G14" s="23">
        <f t="shared" si="3"/>
        <v>-277089</v>
      </c>
      <c r="H14" s="23">
        <v>126988</v>
      </c>
      <c r="I14" s="23">
        <v>127019</v>
      </c>
    </row>
    <row r="15" spans="1:12" s="22" customFormat="1" ht="30" x14ac:dyDescent="0.3">
      <c r="A15" s="24" t="s">
        <v>33</v>
      </c>
      <c r="B15" s="21" t="s">
        <v>22</v>
      </c>
      <c r="C15" s="13">
        <v>0</v>
      </c>
      <c r="D15" s="23">
        <v>848349.28</v>
      </c>
      <c r="E15" s="14">
        <v>0</v>
      </c>
      <c r="F15" s="14">
        <f t="shared" si="2"/>
        <v>0</v>
      </c>
      <c r="G15" s="14">
        <f t="shared" si="3"/>
        <v>-848349.28</v>
      </c>
      <c r="H15" s="14">
        <v>0</v>
      </c>
      <c r="I15" s="15">
        <v>0</v>
      </c>
    </row>
    <row r="16" spans="1:12" s="22" customFormat="1" ht="30" x14ac:dyDescent="0.3">
      <c r="A16" s="24" t="s">
        <v>34</v>
      </c>
      <c r="B16" s="21" t="s">
        <v>23</v>
      </c>
      <c r="C16" s="13">
        <v>100616</v>
      </c>
      <c r="D16" s="23">
        <v>114950</v>
      </c>
      <c r="E16" s="14">
        <v>137993</v>
      </c>
      <c r="F16" s="14">
        <f>E16-C16</f>
        <v>37377</v>
      </c>
      <c r="G16" s="14">
        <f t="shared" si="3"/>
        <v>23043</v>
      </c>
      <c r="H16" s="14">
        <v>151805</v>
      </c>
      <c r="I16" s="15">
        <v>165851</v>
      </c>
    </row>
    <row r="17" spans="1:9" s="22" customFormat="1" x14ac:dyDescent="0.3">
      <c r="A17" s="24"/>
      <c r="B17" s="21"/>
      <c r="C17" s="13"/>
      <c r="D17" s="23"/>
      <c r="E17" s="14"/>
      <c r="F17" s="14"/>
      <c r="G17" s="14"/>
      <c r="H17" s="14"/>
      <c r="I17" s="14"/>
    </row>
    <row r="18" spans="1:9" s="22" customFormat="1" ht="22.5" customHeight="1" x14ac:dyDescent="0.3">
      <c r="A18" s="24"/>
      <c r="B18" s="21"/>
      <c r="C18" s="13"/>
      <c r="D18" s="23"/>
      <c r="E18" s="14"/>
      <c r="F18" s="14"/>
      <c r="G18" s="14"/>
      <c r="H18" s="14"/>
      <c r="I18" s="15"/>
    </row>
    <row r="19" spans="1:9" s="22" customFormat="1" ht="38.25" customHeight="1" x14ac:dyDescent="0.3">
      <c r="A19" s="24"/>
      <c r="B19" s="21"/>
      <c r="C19" s="13"/>
      <c r="D19" s="23"/>
      <c r="E19" s="14"/>
      <c r="F19" s="14"/>
      <c r="G19" s="14"/>
      <c r="H19" s="14"/>
      <c r="I19" s="14"/>
    </row>
  </sheetData>
  <autoFilter ref="A3:I11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2021</cp:lastModifiedBy>
  <cp:lastPrinted>2020-11-12T06:44:12Z</cp:lastPrinted>
  <dcterms:created xsi:type="dcterms:W3CDTF">2016-10-27T13:58:29Z</dcterms:created>
  <dcterms:modified xsi:type="dcterms:W3CDTF">2023-11-24T09:19:39Z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